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ONTABILIDAD\Cuenta Publica\2024\4to trim 2024\"/>
    </mc:Choice>
  </mc:AlternateContent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0" yWindow="0" windowWidth="24000" windowHeight="9615"/>
  </bookViews>
  <sheets>
    <sheet name="EAEPE_COG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H80" i="1" l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G61" i="1"/>
  <c r="F61" i="1"/>
  <c r="D61" i="1"/>
  <c r="C61" i="1"/>
  <c r="E61" i="1" s="1"/>
  <c r="H61" i="1" s="1"/>
  <c r="G69" i="1"/>
  <c r="F69" i="1"/>
  <c r="D69" i="1"/>
  <c r="C69" i="1"/>
  <c r="G73" i="1"/>
  <c r="F73" i="1"/>
  <c r="D73" i="1"/>
  <c r="C73" i="1"/>
  <c r="E73" i="1" s="1"/>
  <c r="G9" i="1"/>
  <c r="F9" i="1"/>
  <c r="D9" i="1"/>
  <c r="E79" i="1"/>
  <c r="H79" i="1" s="1"/>
  <c r="E78" i="1"/>
  <c r="H78" i="1" s="1"/>
  <c r="E77" i="1"/>
  <c r="H77" i="1" s="1"/>
  <c r="E76" i="1"/>
  <c r="H76" i="1" s="1"/>
  <c r="E75" i="1"/>
  <c r="H75" i="1" s="1"/>
  <c r="E74" i="1"/>
  <c r="H74" i="1" s="1"/>
  <c r="E72" i="1"/>
  <c r="H72" i="1" s="1"/>
  <c r="E71" i="1"/>
  <c r="H71" i="1" s="1"/>
  <c r="E70" i="1"/>
  <c r="H70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E60" i="1"/>
  <c r="H60" i="1" s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H73" i="1" l="1"/>
  <c r="E69" i="1"/>
  <c r="H69" i="1" s="1"/>
  <c r="E27" i="1"/>
  <c r="H27" i="1" s="1"/>
  <c r="E17" i="1"/>
  <c r="H17" i="1" s="1"/>
  <c r="E37" i="1"/>
  <c r="H37" i="1" s="1"/>
  <c r="G81" i="1"/>
  <c r="F81" i="1"/>
  <c r="D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<sst xmlns="http://schemas.openxmlformats.org/spreadsheetml/2006/main" count="88" uniqueCount="88">
  <si>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</si>
  <si>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</si>
  <si>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</si>
  <si>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</si>
  <si>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</si>
  <si>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</si>
  <si>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</si>
  <si>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</si>
  <si>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</si>
  <si>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</si>
  <si>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</si>
  <si>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</si>
  <si>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</si>
  <si>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</si>
  <si>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</si>
  <si>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</si>
  <si>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</si>
  <si>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</si>
  <si>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</si>
  <si>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</si>
  <si>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</si>
  <si>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</si>
  <si>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</si>
  <si>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</si>
  <si>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</si>
  <si>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</si>
  <si>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</si>
  <si>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</si>
  <si>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</si>
  <si>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</si>
  <si>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</si>
  <si>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</si>
  <si>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</si>
  <si>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</si>
  <si>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</si>
  <si>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</si>
  <si>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</si>
  <si>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</si>
  <si>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</si>
  <si>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</si>
  <si>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</si>
  <si>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</si>
  <si>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</si>
  <si>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</si>
  <si>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</si>
  <si>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</si>
  <si>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</si>
  <si>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</si>
  <si>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</si>
  <si>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</si>
  <si>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</si>
  <si>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</si>
  <si>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</si>
  <si>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</si>
  <si>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</si>
  <si>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</si>
  <si>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</si>
  <si>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</si>
  <si>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</si>
  <si>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</si>
  <si>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</si>
  <si>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</si>
  <si>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</si>
  <si>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</si>
  <si>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</si>
  <si>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</si>
  <si>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</si>
  <si>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</si>
  <si>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</si>
  <si>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</si>
  <si>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</si>
  <si>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</si>
  <si>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</si>
  <si>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</si>
  <si>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</si>
  <si>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</si>
  <si>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</si>
  <si>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</si>
  <si>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</si>
  <si>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</si>
  <si>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</si>
  <si>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</si>
  <si>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</si>
  <si>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</si>
  <si>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</si>
  <si>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</si>
  <si>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Del 01 de Enero al 31 de Diciembre 2024</t>
  </si>
  <si>
    <t>CENTRO DE CONCILIACION LABORAL DEL ESTADO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</si>
</sst>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164" fontId="4" fillId="0" borderId="8" xfId="1" applyNumberFormat="1" applyFont="1" applyFill="1" applyBorder="1" applyAlignment="1" applyProtection="1">
      <alignment horizontal="right" vertical="center"/>
    </xf>
    <xf numFmtId="4" fontId="0" fillId="0" borderId="3" xfId="0" applyNumberFormat="1" applyBorder="1" applyProtection="1">
      <protection locked="0"/>
    </xf>
    <xf numFmtId="4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4" fillId="0" borderId="17" xfId="1" applyNumberFormat="1" applyFont="1" applyFill="1" applyBorder="1" applyAlignment="1" applyProtection="1">
      <alignment horizontal="right" vertical="center"/>
    </xf>
    <xf numFmtId="164" fontId="5" fillId="0" borderId="18" xfId="1" applyNumberFormat="1" applyFont="1" applyFill="1" applyBorder="1" applyAlignment="1" applyProtection="1">
      <alignment horizontal="right" vertical="center"/>
    </xf>
    <xf numFmtId="164" fontId="4" fillId="0" borderId="18" xfId="1" applyNumberFormat="1" applyFont="1" applyFill="1" applyBorder="1" applyAlignment="1" applyProtection="1">
      <alignment horizontal="right" vertical="center"/>
    </xf>
    <xf numFmtId="164" fontId="5" fillId="0" borderId="19" xfId="1" applyNumberFormat="1" applyFont="1" applyFill="1" applyBorder="1" applyAlignment="1" applyProtection="1">
      <alignment horizontal="right" vertical="center"/>
    </xf>
    <xf numFmtId="164" fontId="5" fillId="0" borderId="20" xfId="1" applyNumberFormat="1" applyFont="1" applyFill="1" applyBorder="1" applyAlignment="1" applyProtection="1">
      <alignment horizontal="right" vertical="center"/>
    </xf>
    <xf numFmtId="164" fontId="4" fillId="0" borderId="20" xfId="1" applyNumberFormat="1" applyFont="1" applyFill="1" applyBorder="1" applyAlignment="1" applyProtection="1">
      <alignment horizontal="right" vertical="center"/>
    </xf>
    <xf numFmtId="164" fontId="4" fillId="0" borderId="16" xfId="0" applyNumberFormat="1" applyFont="1" applyBorder="1"/>
    <xf numFmtId="164" fontId="4" fillId="0" borderId="4" xfId="1" applyNumberFormat="1" applyFont="1" applyFill="1" applyBorder="1" applyAlignment="1" applyProtection="1">
      <alignment horizontal="right" vertical="center"/>
    </xf>
    <xf numFmtId="164" fontId="4" fillId="0" borderId="7" xfId="0" applyNumberFormat="1" applyFont="1" applyBorder="1"/>
    <xf numFmtId="4" fontId="0" fillId="0" borderId="20" xfId="0" applyNumberFormat="1" applyBorder="1" applyProtection="1">
      <protection locked="0"/>
    </xf>
    <xf numFmtId="164" fontId="5" fillId="0" borderId="20" xfId="1" applyNumberFormat="1" applyFont="1" applyFill="1" applyBorder="1" applyAlignment="1" applyProtection="1">
      <alignment horizontal="right" vertical="center"/>
      <protection locked="0"/>
    </xf>
    <xf numFmtId="0" fontId="0" fillId="0" borderId="20" xfId="0" applyBorder="1" applyProtection="1">
      <protection locked="0"/>
    </xf>
    <xf numFmtId="164" fontId="5" fillId="0" borderId="21" xfId="1" applyNumberFormat="1" applyFont="1" applyFill="1" applyBorder="1" applyAlignment="1" applyProtection="1">
      <alignment horizontal="right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392906</xdr:colOff>
      <xdr:row>83</xdr:row>
      <xdr:rowOff>107157</xdr:rowOff>
    </xdr:from>
    <xdr:to>
      <xdr:col>7</xdr:col>
      <xdr:colOff>964406</xdr:colOff>
      <xdr:row>91</xdr:row>
      <xdr:rowOff>47626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810375" y="14906626"/>
          <a:ext cx="3881437" cy="1178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endParaRPr lang="es-MX" sz="1100"/>
        </a:p>
        <a:p>
          <a:endParaRPr lang="es-MX" sz="1100"/>
        </a:p>
        <a:p>
          <a:pPr marL="0" indent="0" algn="ctr"/>
          <a:r>
            <a:rPr lang="es-MX" sz="1400" b="0">
              <a:solidFill>
                <a:schemeClr val="dk1"/>
              </a:solidFill>
              <a:latin typeface="+mn-lt"/>
              <a:ea typeface="+mn-ea"/>
              <a:cs typeface="+mn-cs"/>
            </a:rPr>
            <a:t>Lic. María</a:t>
          </a:r>
          <a:r>
            <a:rPr lang="es-MX" sz="14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José</a:t>
          </a:r>
          <a:r>
            <a:rPr lang="es-MX" sz="1400" b="0">
              <a:solidFill>
                <a:schemeClr val="dk1"/>
              </a:solidFill>
              <a:latin typeface="+mn-lt"/>
              <a:ea typeface="+mn-ea"/>
              <a:cs typeface="+mn-cs"/>
            </a:rPr>
            <a:t> Minjarez Cuevas</a:t>
          </a:r>
        </a:p>
        <a:p>
          <a:pPr marL="0" indent="0" algn="ctr"/>
          <a:r>
            <a:rPr lang="es-MX" sz="1400" b="0">
              <a:solidFill>
                <a:schemeClr val="dk1"/>
              </a:solidFill>
              <a:latin typeface="+mn-lt"/>
              <a:ea typeface="+mn-ea"/>
              <a:cs typeface="+mn-cs"/>
            </a:rPr>
            <a:t>Jefa Depto de Recursos Financieros</a:t>
          </a:r>
        </a:p>
        <a:p>
          <a:endParaRPr lang="es-MX" sz="1100"/>
        </a:p>
      </xdr:txBody>
    </xdr:sp>
    <xdr:clientData/>
  </xdr:twoCellAnchor>
  <xdr:twoCellAnchor>
    <xdr:from>
      <xdr:col>1</xdr:col>
      <xdr:colOff>23812</xdr:colOff>
      <xdr:row>83</xdr:row>
      <xdr:rowOff>95249</xdr:rowOff>
    </xdr:from>
    <xdr:to>
      <xdr:col>1</xdr:col>
      <xdr:colOff>3488530</xdr:colOff>
      <xdr:row>91</xdr:row>
      <xdr:rowOff>90486</xdr:rowOff>
    </xdr:to>
    <xdr:sp macro="" textlink="">
      <xdr:nvSpPr>
        <xdr:cNvPr id="4" name="Cuadro de texto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3375" y="14894718"/>
          <a:ext cx="3464718" cy="12334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Lic. Hugo Humberto Barajas Barrio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Director Administrativo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3738563</xdr:colOff>
      <xdr:row>92</xdr:row>
      <xdr:rowOff>154780</xdr:rowOff>
    </xdr:from>
    <xdr:to>
      <xdr:col>4</xdr:col>
      <xdr:colOff>1023938</xdr:colOff>
      <xdr:row>101</xdr:row>
      <xdr:rowOff>95249</xdr:rowOff>
    </xdr:to>
    <xdr:sp macro="" textlink="">
      <xdr:nvSpPr>
        <xdr:cNvPr id="7" name="Cuadro de texto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048126" y="16347280"/>
          <a:ext cx="3393281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C.P. Paulina Esmeralda Leyva Peinado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Contadora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OG">
    <pageSetUpPr fitToPage="1"/>
  </sheetPr>
  <dimension ref="B1:I205"/>
  <sheetViews>
    <sheetView tabSelected="1" topLeftCell="A49" zoomScale="80" zoomScaleNormal="80" workbookViewId="0">
      <selection activeCell="L78" sqref="L78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6.7109375" style="1" bestFit="1" customWidth="1"/>
    <col min="4" max="4" width="16" style="1" bestFit="1" customWidth="1"/>
    <col min="5" max="5" width="16.7109375" style="1" bestFit="1" customWidth="1"/>
    <col min="6" max="7" width="16.42578125" style="1" bestFit="1" customWidth="1"/>
    <col min="8" max="8" width="16.285156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8" t="s">
        <v>87</v>
      </c>
      <c r="C2" s="39"/>
      <c r="D2" s="39"/>
      <c r="E2" s="39"/>
      <c r="F2" s="39"/>
      <c r="G2" s="39"/>
      <c r="H2" s="40"/>
    </row>
    <row r="3" spans="2:9" x14ac:dyDescent="0.2">
      <c r="B3" s="41" t="s">
        <v>1</v>
      </c>
      <c r="C3" s="42"/>
      <c r="D3" s="42"/>
      <c r="E3" s="42"/>
      <c r="F3" s="42"/>
      <c r="G3" s="42"/>
      <c r="H3" s="43"/>
    </row>
    <row r="4" spans="2:9" x14ac:dyDescent="0.2">
      <c r="B4" s="41" t="s">
        <v>2</v>
      </c>
      <c r="C4" s="42"/>
      <c r="D4" s="42"/>
      <c r="E4" s="42"/>
      <c r="F4" s="42"/>
      <c r="G4" s="42"/>
      <c r="H4" s="43"/>
    </row>
    <row r="5" spans="2:9" ht="12.75" thickBot="1" x14ac:dyDescent="0.25">
      <c r="B5" s="44" t="s">
        <v>86</v>
      </c>
      <c r="C5" s="45"/>
      <c r="D5" s="45"/>
      <c r="E5" s="45"/>
      <c r="F5" s="45"/>
      <c r="G5" s="45"/>
      <c r="H5" s="46"/>
    </row>
    <row r="6" spans="2:9" ht="12.75" thickBot="1" x14ac:dyDescent="0.25">
      <c r="B6" s="47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24.75" thickBot="1" x14ac:dyDescent="0.25">
      <c r="B7" s="48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54"/>
    </row>
    <row r="8" spans="2:9" ht="15.75" customHeight="1" thickBot="1" x14ac:dyDescent="0.25">
      <c r="B8" s="49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21">
        <f>SUM(C10:C16)</f>
        <v>49378238.470000006</v>
      </c>
      <c r="D9" s="25">
        <f>SUM(D10:D16)</f>
        <v>2563089.36</v>
      </c>
      <c r="E9" s="32">
        <f t="shared" ref="E9:E26" si="0">C9+D9</f>
        <v>51941327.830000006</v>
      </c>
      <c r="F9" s="21">
        <f>SUM(F10:F16)</f>
        <v>51656886.089999996</v>
      </c>
      <c r="G9" s="21">
        <f>SUM(G10:G16)</f>
        <v>51058401.730100006</v>
      </c>
      <c r="H9" s="25">
        <f t="shared" ref="H9:H40" si="1">E9-F9</f>
        <v>284441.74000000954</v>
      </c>
    </row>
    <row r="10" spans="2:9" ht="12" customHeight="1" x14ac:dyDescent="0.25">
      <c r="B10" s="11" t="s">
        <v>14</v>
      </c>
      <c r="C10" s="23">
        <v>24130001.850000001</v>
      </c>
      <c r="D10" s="34">
        <v>430561.52</v>
      </c>
      <c r="E10" s="17">
        <f>C10+D10</f>
        <v>24560563.370000001</v>
      </c>
      <c r="F10" s="23">
        <v>24560563.370000001</v>
      </c>
      <c r="G10" s="23">
        <v>24560563.370000001</v>
      </c>
      <c r="H10" s="26">
        <f t="shared" si="1"/>
        <v>0</v>
      </c>
    </row>
    <row r="11" spans="2:9" ht="12" customHeight="1" x14ac:dyDescent="0.25">
      <c r="B11" s="11" t="s">
        <v>15</v>
      </c>
      <c r="C11" s="12">
        <v>0</v>
      </c>
      <c r="D11" s="34">
        <v>0</v>
      </c>
      <c r="E11" s="17">
        <f>C11+D11</f>
        <v>0</v>
      </c>
      <c r="F11" s="23">
        <v>0</v>
      </c>
      <c r="G11" s="12">
        <v>0</v>
      </c>
      <c r="H11" s="26">
        <f t="shared" si="1"/>
        <v>0</v>
      </c>
    </row>
    <row r="12" spans="2:9" ht="12" customHeight="1" x14ac:dyDescent="0.25">
      <c r="B12" s="11" t="s">
        <v>16</v>
      </c>
      <c r="C12" s="23">
        <v>17444436.989999998</v>
      </c>
      <c r="D12" s="23">
        <v>2714668.16</v>
      </c>
      <c r="E12" s="17">
        <f t="shared" si="0"/>
        <v>20159105.149999999</v>
      </c>
      <c r="F12" s="23">
        <v>19887438.989999998</v>
      </c>
      <c r="G12" s="23">
        <v>19887438.989999998</v>
      </c>
      <c r="H12" s="26">
        <f t="shared" si="1"/>
        <v>271666.16000000015</v>
      </c>
    </row>
    <row r="13" spans="2:9" ht="12" customHeight="1" x14ac:dyDescent="0.25">
      <c r="B13" s="11" t="s">
        <v>17</v>
      </c>
      <c r="C13" s="23">
        <v>5570897.75</v>
      </c>
      <c r="D13" s="34">
        <v>-930709.05</v>
      </c>
      <c r="E13" s="17">
        <f>C13+D13</f>
        <v>4640188.7</v>
      </c>
      <c r="F13" s="23">
        <v>4627413.12</v>
      </c>
      <c r="G13" s="23">
        <v>4100241.1801</v>
      </c>
      <c r="H13" s="26">
        <f t="shared" si="1"/>
        <v>12775.580000000075</v>
      </c>
    </row>
    <row r="14" spans="2:9" ht="12" customHeight="1" x14ac:dyDescent="0.25">
      <c r="B14" s="11" t="s">
        <v>18</v>
      </c>
      <c r="C14" s="23">
        <v>2126651.88</v>
      </c>
      <c r="D14" s="34">
        <v>-421981.22</v>
      </c>
      <c r="E14" s="17">
        <f>C14+D14</f>
        <v>1704670.66</v>
      </c>
      <c r="F14" s="23">
        <v>1704670.66</v>
      </c>
      <c r="G14" s="23">
        <v>1633358.24</v>
      </c>
      <c r="H14" s="26">
        <f t="shared" si="1"/>
        <v>0</v>
      </c>
    </row>
    <row r="15" spans="2:9" ht="12" customHeight="1" x14ac:dyDescent="0.25">
      <c r="B15" s="11" t="s">
        <v>19</v>
      </c>
      <c r="C15" s="12">
        <v>0</v>
      </c>
      <c r="D15" s="34">
        <v>0</v>
      </c>
      <c r="E15" s="17">
        <f t="shared" si="0"/>
        <v>0</v>
      </c>
      <c r="F15" s="12">
        <v>0</v>
      </c>
      <c r="G15" s="23">
        <v>0</v>
      </c>
      <c r="H15" s="26">
        <f t="shared" si="1"/>
        <v>0</v>
      </c>
    </row>
    <row r="16" spans="2:9" ht="12" customHeight="1" x14ac:dyDescent="0.25">
      <c r="B16" s="11" t="s">
        <v>20</v>
      </c>
      <c r="C16" s="22">
        <v>106250</v>
      </c>
      <c r="D16" s="34">
        <v>770549.95</v>
      </c>
      <c r="E16" s="17">
        <f t="shared" si="0"/>
        <v>876799.95</v>
      </c>
      <c r="F16" s="12">
        <v>876799.95</v>
      </c>
      <c r="G16" s="12">
        <v>876799.95</v>
      </c>
      <c r="H16" s="26">
        <f t="shared" si="1"/>
        <v>0</v>
      </c>
    </row>
    <row r="17" spans="2:8" ht="24" customHeight="1" x14ac:dyDescent="0.2">
      <c r="B17" s="6" t="s">
        <v>21</v>
      </c>
      <c r="C17" s="15">
        <f>SUM(C18:C26)</f>
        <v>2366611.5199999996</v>
      </c>
      <c r="D17" s="27">
        <f>SUM(D18:D26)</f>
        <v>-599426.54</v>
      </c>
      <c r="E17" s="16">
        <f t="shared" si="0"/>
        <v>1767184.9799999995</v>
      </c>
      <c r="F17" s="15">
        <f>SUM(F18:F26)</f>
        <v>1772916.7739000004</v>
      </c>
      <c r="G17" s="15">
        <f>SUM(G18:G26)</f>
        <v>1719266.7712000003</v>
      </c>
      <c r="H17" s="27">
        <f t="shared" si="1"/>
        <v>-5731.7939000008628</v>
      </c>
    </row>
    <row r="18" spans="2:8" ht="24" x14ac:dyDescent="0.25">
      <c r="B18" s="9" t="s">
        <v>22</v>
      </c>
      <c r="C18" s="23">
        <v>914058.49</v>
      </c>
      <c r="D18" s="34">
        <v>195977.07</v>
      </c>
      <c r="E18" s="17">
        <f t="shared" si="0"/>
        <v>1110035.56</v>
      </c>
      <c r="F18" s="23">
        <v>1110033.1943000001</v>
      </c>
      <c r="G18" s="23">
        <v>1056383.1916</v>
      </c>
      <c r="H18" s="26">
        <f t="shared" si="1"/>
        <v>2.3656999999657273</v>
      </c>
    </row>
    <row r="19" spans="2:8" ht="12" customHeight="1" x14ac:dyDescent="0.25">
      <c r="B19" s="9" t="s">
        <v>23</v>
      </c>
      <c r="C19" s="23">
        <v>181639.24</v>
      </c>
      <c r="D19" s="34">
        <v>-79218.55</v>
      </c>
      <c r="E19" s="17">
        <f t="shared" si="0"/>
        <v>102420.68999999999</v>
      </c>
      <c r="F19" s="23">
        <v>102377.0384</v>
      </c>
      <c r="G19" s="23">
        <v>102377.0384</v>
      </c>
      <c r="H19" s="26">
        <f t="shared" si="1"/>
        <v>43.651599999982864</v>
      </c>
    </row>
    <row r="20" spans="2:8" ht="12" customHeight="1" x14ac:dyDescent="0.2">
      <c r="B20" s="9" t="s">
        <v>24</v>
      </c>
      <c r="C20" s="12">
        <v>0</v>
      </c>
      <c r="D20" s="35">
        <v>0</v>
      </c>
      <c r="E20" s="17">
        <f>C20+D20</f>
        <v>0</v>
      </c>
      <c r="F20" s="12">
        <v>0</v>
      </c>
      <c r="G20" s="12">
        <v>0</v>
      </c>
      <c r="H20" s="26">
        <f t="shared" si="1"/>
        <v>0</v>
      </c>
    </row>
    <row r="21" spans="2:8" ht="12" customHeight="1" x14ac:dyDescent="0.25">
      <c r="B21" s="9" t="s">
        <v>25</v>
      </c>
      <c r="C21" s="23">
        <v>65311.19</v>
      </c>
      <c r="D21" s="34">
        <v>-62343.33</v>
      </c>
      <c r="E21" s="17">
        <f>C21+D21</f>
        <v>2967.8600000000006</v>
      </c>
      <c r="F21" s="23">
        <v>2967.85</v>
      </c>
      <c r="G21" s="23">
        <v>2967.85</v>
      </c>
      <c r="H21" s="26">
        <f t="shared" si="1"/>
        <v>1.0000000000673026E-2</v>
      </c>
    </row>
    <row r="22" spans="2:8" ht="12" customHeight="1" x14ac:dyDescent="0.25">
      <c r="B22" s="9" t="s">
        <v>26</v>
      </c>
      <c r="C22" s="12">
        <v>0</v>
      </c>
      <c r="D22" s="34">
        <v>305.72000000000003</v>
      </c>
      <c r="E22" s="17">
        <f t="shared" si="0"/>
        <v>305.72000000000003</v>
      </c>
      <c r="F22" s="23">
        <v>6083.72</v>
      </c>
      <c r="G22" s="23">
        <v>6083.72</v>
      </c>
      <c r="H22" s="26">
        <f t="shared" si="1"/>
        <v>-5778</v>
      </c>
    </row>
    <row r="23" spans="2:8" ht="12" customHeight="1" x14ac:dyDescent="0.25">
      <c r="B23" s="9" t="s">
        <v>27</v>
      </c>
      <c r="C23" s="22">
        <v>979668.8</v>
      </c>
      <c r="D23" s="34">
        <v>-485483.3</v>
      </c>
      <c r="E23" s="17">
        <f t="shared" si="0"/>
        <v>494185.50000000006</v>
      </c>
      <c r="F23" s="23">
        <v>494185.47320000001</v>
      </c>
      <c r="G23" s="23">
        <v>494185.47320000001</v>
      </c>
      <c r="H23" s="26">
        <f t="shared" si="1"/>
        <v>2.6800000050570816E-2</v>
      </c>
    </row>
    <row r="24" spans="2:8" ht="12" customHeight="1" x14ac:dyDescent="0.25">
      <c r="B24" s="9" t="s">
        <v>28</v>
      </c>
      <c r="C24" s="12">
        <v>0</v>
      </c>
      <c r="D24" s="34">
        <v>38214.699999999997</v>
      </c>
      <c r="E24" s="17">
        <f t="shared" si="0"/>
        <v>38214.699999999997</v>
      </c>
      <c r="F24" s="12">
        <v>38214.54</v>
      </c>
      <c r="G24" s="23">
        <v>38214.54</v>
      </c>
      <c r="H24" s="26">
        <f t="shared" si="1"/>
        <v>0.1599999999962165</v>
      </c>
    </row>
    <row r="25" spans="2:8" ht="12" customHeight="1" x14ac:dyDescent="0.2">
      <c r="B25" s="9" t="s">
        <v>29</v>
      </c>
      <c r="C25" s="12">
        <v>0</v>
      </c>
      <c r="D25" s="35">
        <v>0</v>
      </c>
      <c r="E25" s="17">
        <f t="shared" si="0"/>
        <v>0</v>
      </c>
      <c r="F25" s="12">
        <v>0</v>
      </c>
      <c r="G25" s="12">
        <v>0</v>
      </c>
      <c r="H25" s="26">
        <f t="shared" si="1"/>
        <v>0</v>
      </c>
    </row>
    <row r="26" spans="2:8" ht="12" customHeight="1" x14ac:dyDescent="0.25">
      <c r="B26" s="9" t="s">
        <v>30</v>
      </c>
      <c r="C26" s="23">
        <v>225933.8</v>
      </c>
      <c r="D26" s="34">
        <v>-206878.85</v>
      </c>
      <c r="E26" s="17">
        <f t="shared" si="0"/>
        <v>19054.949999999983</v>
      </c>
      <c r="F26" s="23">
        <v>19054.957999999999</v>
      </c>
      <c r="G26" s="23">
        <v>19054.957999999999</v>
      </c>
      <c r="H26" s="26">
        <f t="shared" si="1"/>
        <v>-8.0000000161817297E-3</v>
      </c>
    </row>
    <row r="27" spans="2:8" ht="20.100000000000001" customHeight="1" x14ac:dyDescent="0.2">
      <c r="B27" s="6" t="s">
        <v>31</v>
      </c>
      <c r="C27" s="15">
        <f>SUM(C28:C36)</f>
        <v>6829076.7699999996</v>
      </c>
      <c r="D27" s="27">
        <f>SUM(D28:D36)</f>
        <v>1841367.4</v>
      </c>
      <c r="E27" s="16">
        <f>D27+C27</f>
        <v>8670444.1699999999</v>
      </c>
      <c r="F27" s="15">
        <f>SUM(F28:F36)</f>
        <v>8586867.2459999993</v>
      </c>
      <c r="G27" s="15">
        <f>SUM(G28:G36)</f>
        <v>7860855.5451999996</v>
      </c>
      <c r="H27" s="27">
        <f t="shared" si="1"/>
        <v>83576.924000000581</v>
      </c>
    </row>
    <row r="28" spans="2:8" ht="15" x14ac:dyDescent="0.25">
      <c r="B28" s="9" t="s">
        <v>32</v>
      </c>
      <c r="C28" s="23">
        <v>194900</v>
      </c>
      <c r="D28" s="36">
        <v>72659.34</v>
      </c>
      <c r="E28" s="17">
        <f t="shared" ref="E28:E36" si="2">C28+D28</f>
        <v>267559.33999999997</v>
      </c>
      <c r="F28" s="23">
        <v>259785.3462</v>
      </c>
      <c r="G28" s="23">
        <v>248915.39180000001</v>
      </c>
      <c r="H28" s="26">
        <f t="shared" si="1"/>
        <v>7773.9937999999675</v>
      </c>
    </row>
    <row r="29" spans="2:8" ht="15" x14ac:dyDescent="0.25">
      <c r="B29" s="9" t="s">
        <v>33</v>
      </c>
      <c r="C29" s="22">
        <v>440000</v>
      </c>
      <c r="D29" s="34">
        <v>136535.85999999999</v>
      </c>
      <c r="E29" s="17">
        <f t="shared" si="2"/>
        <v>576535.86</v>
      </c>
      <c r="F29" s="23">
        <v>576532.1568</v>
      </c>
      <c r="G29" s="23">
        <v>576532.1568</v>
      </c>
      <c r="H29" s="26">
        <f t="shared" si="1"/>
        <v>3.7031999999890104</v>
      </c>
    </row>
    <row r="30" spans="2:8" ht="12" customHeight="1" x14ac:dyDescent="0.25">
      <c r="B30" s="9" t="s">
        <v>34</v>
      </c>
      <c r="C30" s="23">
        <v>1876556.38</v>
      </c>
      <c r="D30" s="34">
        <v>274245.09999999998</v>
      </c>
      <c r="E30" s="17">
        <f t="shared" si="2"/>
        <v>2150801.48</v>
      </c>
      <c r="F30" s="23">
        <v>2150801.4752000002</v>
      </c>
      <c r="G30" s="23">
        <v>1848933.5152</v>
      </c>
      <c r="H30" s="26">
        <f t="shared" si="1"/>
        <v>4.799999762326479E-3</v>
      </c>
    </row>
    <row r="31" spans="2:8" ht="15" x14ac:dyDescent="0.25">
      <c r="B31" s="9" t="s">
        <v>35</v>
      </c>
      <c r="C31" s="23">
        <v>163200</v>
      </c>
      <c r="D31" s="34">
        <v>-33786.94</v>
      </c>
      <c r="E31" s="17">
        <f t="shared" si="2"/>
        <v>129413.06</v>
      </c>
      <c r="F31" s="23">
        <v>129413.0395</v>
      </c>
      <c r="G31" s="23">
        <v>129413.0395</v>
      </c>
      <c r="H31" s="26">
        <f t="shared" si="1"/>
        <v>2.0499999998719431E-2</v>
      </c>
    </row>
    <row r="32" spans="2:8" ht="24" x14ac:dyDescent="0.25">
      <c r="B32" s="9" t="s">
        <v>36</v>
      </c>
      <c r="C32" s="23">
        <v>2106390.5699999998</v>
      </c>
      <c r="D32" s="34">
        <v>2018957.13</v>
      </c>
      <c r="E32" s="17">
        <f t="shared" si="2"/>
        <v>4125347.6999999997</v>
      </c>
      <c r="F32" s="23">
        <v>4049652.8881000001</v>
      </c>
      <c r="G32" s="23">
        <v>3639442.0880999998</v>
      </c>
      <c r="H32" s="26">
        <f t="shared" si="1"/>
        <v>75694.811899999622</v>
      </c>
    </row>
    <row r="33" spans="2:8" ht="15" x14ac:dyDescent="0.25">
      <c r="B33" s="9" t="s">
        <v>37</v>
      </c>
      <c r="C33" s="23">
        <v>30000</v>
      </c>
      <c r="D33" s="34">
        <v>-30000</v>
      </c>
      <c r="E33" s="17">
        <f t="shared" si="2"/>
        <v>0</v>
      </c>
      <c r="F33" s="24">
        <v>0</v>
      </c>
      <c r="G33" s="24">
        <v>0</v>
      </c>
      <c r="H33" s="26">
        <f t="shared" si="1"/>
        <v>0</v>
      </c>
    </row>
    <row r="34" spans="2:8" ht="15" x14ac:dyDescent="0.25">
      <c r="B34" s="9" t="s">
        <v>38</v>
      </c>
      <c r="C34" s="23">
        <v>1018029.82</v>
      </c>
      <c r="D34" s="34">
        <v>-148579.42000000001</v>
      </c>
      <c r="E34" s="17">
        <f t="shared" si="2"/>
        <v>869450.39999999991</v>
      </c>
      <c r="F34" s="23">
        <v>869449.40020000003</v>
      </c>
      <c r="G34" s="23">
        <v>869449.40020000003</v>
      </c>
      <c r="H34" s="26">
        <f t="shared" si="1"/>
        <v>0.99979999987408519</v>
      </c>
    </row>
    <row r="35" spans="2:8" ht="15" x14ac:dyDescent="0.25">
      <c r="B35" s="9" t="s">
        <v>39</v>
      </c>
      <c r="C35" s="22">
        <v>1000000</v>
      </c>
      <c r="D35" s="34">
        <v>-448663.67</v>
      </c>
      <c r="E35" s="17">
        <f t="shared" si="2"/>
        <v>551336.33000000007</v>
      </c>
      <c r="F35" s="23">
        <v>551232.93999999994</v>
      </c>
      <c r="G35" s="23">
        <v>548169.95360000001</v>
      </c>
      <c r="H35" s="26">
        <f t="shared" si="1"/>
        <v>103.39000000013039</v>
      </c>
    </row>
    <row r="36" spans="2:8" x14ac:dyDescent="0.2">
      <c r="B36" s="9" t="s">
        <v>40</v>
      </c>
      <c r="C36" s="12">
        <v>0</v>
      </c>
      <c r="D36" s="35">
        <v>0</v>
      </c>
      <c r="E36" s="17">
        <f t="shared" si="2"/>
        <v>0</v>
      </c>
      <c r="F36" s="12">
        <v>0</v>
      </c>
      <c r="G36" s="12">
        <v>0</v>
      </c>
      <c r="H36" s="26">
        <f t="shared" si="1"/>
        <v>0</v>
      </c>
    </row>
    <row r="37" spans="2:8" ht="20.100000000000001" customHeight="1" x14ac:dyDescent="0.2">
      <c r="B37" s="7" t="s">
        <v>41</v>
      </c>
      <c r="C37" s="15">
        <f>SUM(C38:C46)</f>
        <v>0</v>
      </c>
      <c r="D37" s="27">
        <f>SUM(D38:D46)</f>
        <v>0</v>
      </c>
      <c r="E37" s="16">
        <f>C37+D37</f>
        <v>0</v>
      </c>
      <c r="F37" s="15">
        <f>SUM(F38:F46)</f>
        <v>0</v>
      </c>
      <c r="G37" s="15">
        <f>SUM(G38:G46)</f>
        <v>0</v>
      </c>
      <c r="H37" s="27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35">
        <v>0</v>
      </c>
      <c r="E38" s="17">
        <f t="shared" ref="E38:E79" si="3">C38+D38</f>
        <v>0</v>
      </c>
      <c r="F38" s="12">
        <v>0</v>
      </c>
      <c r="G38" s="12">
        <v>0</v>
      </c>
      <c r="H38" s="26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35">
        <v>0</v>
      </c>
      <c r="E39" s="17">
        <f t="shared" si="3"/>
        <v>0</v>
      </c>
      <c r="F39" s="12">
        <v>0</v>
      </c>
      <c r="G39" s="12">
        <v>0</v>
      </c>
      <c r="H39" s="26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35">
        <v>0</v>
      </c>
      <c r="E40" s="17">
        <f t="shared" si="3"/>
        <v>0</v>
      </c>
      <c r="F40" s="12">
        <v>0</v>
      </c>
      <c r="G40" s="12">
        <v>0</v>
      </c>
      <c r="H40" s="26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35">
        <v>0</v>
      </c>
      <c r="E41" s="17">
        <f t="shared" si="3"/>
        <v>0</v>
      </c>
      <c r="F41" s="12">
        <v>0</v>
      </c>
      <c r="G41" s="12">
        <v>0</v>
      </c>
      <c r="H41" s="26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35">
        <v>0</v>
      </c>
      <c r="E42" s="17">
        <f t="shared" si="3"/>
        <v>0</v>
      </c>
      <c r="F42" s="12">
        <v>0</v>
      </c>
      <c r="G42" s="12">
        <v>0</v>
      </c>
      <c r="H42" s="26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35">
        <v>0</v>
      </c>
      <c r="E43" s="17">
        <f t="shared" si="3"/>
        <v>0</v>
      </c>
      <c r="F43" s="12">
        <v>0</v>
      </c>
      <c r="G43" s="12">
        <v>0</v>
      </c>
      <c r="H43" s="26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35">
        <v>0</v>
      </c>
      <c r="E44" s="17">
        <f t="shared" si="3"/>
        <v>0</v>
      </c>
      <c r="F44" s="12">
        <v>0</v>
      </c>
      <c r="G44" s="12">
        <v>0</v>
      </c>
      <c r="H44" s="26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35">
        <v>0</v>
      </c>
      <c r="E45" s="17">
        <f t="shared" si="3"/>
        <v>0</v>
      </c>
      <c r="F45" s="12">
        <v>0</v>
      </c>
      <c r="G45" s="12">
        <v>0</v>
      </c>
      <c r="H45" s="26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37">
        <v>0</v>
      </c>
      <c r="E46" s="18">
        <f t="shared" si="3"/>
        <v>0</v>
      </c>
      <c r="F46" s="14">
        <v>0</v>
      </c>
      <c r="G46" s="14">
        <v>0</v>
      </c>
      <c r="H46" s="28">
        <f t="shared" si="4"/>
        <v>0</v>
      </c>
    </row>
    <row r="47" spans="2:8" ht="20.100000000000001" customHeight="1" x14ac:dyDescent="0.2">
      <c r="B47" s="6" t="s">
        <v>51</v>
      </c>
      <c r="C47" s="15">
        <f>SUM(C48:C56)</f>
        <v>2171599.2399999998</v>
      </c>
      <c r="D47" s="27">
        <f>SUM(D48:D56)</f>
        <v>-581112.86</v>
      </c>
      <c r="E47" s="16">
        <f t="shared" si="3"/>
        <v>1590486.38</v>
      </c>
      <c r="F47" s="15">
        <f>SUM(F48:F56)</f>
        <v>1590486.2190999999</v>
      </c>
      <c r="G47" s="15">
        <f>SUM(G48:G56)</f>
        <v>885217.81910000008</v>
      </c>
      <c r="H47" s="27">
        <f t="shared" si="4"/>
        <v>0.16090000001713634</v>
      </c>
    </row>
    <row r="48" spans="2:8" ht="15" x14ac:dyDescent="0.25">
      <c r="B48" s="9" t="s">
        <v>52</v>
      </c>
      <c r="C48" s="23">
        <v>163278.49</v>
      </c>
      <c r="D48" s="34">
        <v>50826.97</v>
      </c>
      <c r="E48" s="17">
        <f t="shared" si="3"/>
        <v>214105.46</v>
      </c>
      <c r="F48" s="23">
        <v>214105.4615</v>
      </c>
      <c r="G48" s="23">
        <v>204837.06150000001</v>
      </c>
      <c r="H48" s="26">
        <f t="shared" si="4"/>
        <v>-1.500000013038516E-3</v>
      </c>
    </row>
    <row r="49" spans="2:8" x14ac:dyDescent="0.2">
      <c r="B49" s="9" t="s">
        <v>53</v>
      </c>
      <c r="C49" s="12">
        <v>0</v>
      </c>
      <c r="D49" s="35">
        <v>16066</v>
      </c>
      <c r="E49" s="17">
        <f t="shared" si="3"/>
        <v>16066</v>
      </c>
      <c r="F49" s="12">
        <v>16065.837600000001</v>
      </c>
      <c r="G49" s="12">
        <v>16065.837600000001</v>
      </c>
      <c r="H49" s="26">
        <f t="shared" si="4"/>
        <v>0.16239999999925203</v>
      </c>
    </row>
    <row r="50" spans="2:8" x14ac:dyDescent="0.2">
      <c r="B50" s="9" t="s">
        <v>54</v>
      </c>
      <c r="C50" s="12">
        <v>0</v>
      </c>
      <c r="D50" s="35">
        <v>0</v>
      </c>
      <c r="E50" s="17">
        <f t="shared" si="3"/>
        <v>0</v>
      </c>
      <c r="F50" s="12">
        <v>0</v>
      </c>
      <c r="G50" s="12">
        <v>0</v>
      </c>
      <c r="H50" s="26">
        <f t="shared" si="4"/>
        <v>0</v>
      </c>
    </row>
    <row r="51" spans="2:8" ht="15" x14ac:dyDescent="0.25">
      <c r="B51" s="9" t="s">
        <v>55</v>
      </c>
      <c r="C51" s="22">
        <v>1796059.38</v>
      </c>
      <c r="D51" s="34">
        <v>-1148259.3799999999</v>
      </c>
      <c r="E51" s="17">
        <f t="shared" si="3"/>
        <v>647800</v>
      </c>
      <c r="F51" s="23">
        <v>647800</v>
      </c>
      <c r="G51" s="23">
        <v>647800</v>
      </c>
      <c r="H51" s="26">
        <f t="shared" si="4"/>
        <v>0</v>
      </c>
    </row>
    <row r="52" spans="2:8" x14ac:dyDescent="0.2">
      <c r="B52" s="9" t="s">
        <v>56</v>
      </c>
      <c r="C52" s="12">
        <v>0</v>
      </c>
      <c r="D52" s="35">
        <v>0</v>
      </c>
      <c r="E52" s="17">
        <f t="shared" si="3"/>
        <v>0</v>
      </c>
      <c r="F52" s="12">
        <v>0</v>
      </c>
      <c r="G52" s="12">
        <v>0</v>
      </c>
      <c r="H52" s="26">
        <f t="shared" si="4"/>
        <v>0</v>
      </c>
    </row>
    <row r="53" spans="2:8" ht="15" x14ac:dyDescent="0.25">
      <c r="B53" s="9" t="s">
        <v>57</v>
      </c>
      <c r="C53" s="12">
        <v>0</v>
      </c>
      <c r="D53" s="34">
        <v>16514.919999999998</v>
      </c>
      <c r="E53" s="17">
        <f t="shared" si="3"/>
        <v>16514.919999999998</v>
      </c>
      <c r="F53" s="23">
        <v>16514.919999999998</v>
      </c>
      <c r="G53" s="23">
        <v>16514.919999999998</v>
      </c>
      <c r="H53" s="26">
        <f t="shared" si="4"/>
        <v>0</v>
      </c>
    </row>
    <row r="54" spans="2:8" x14ac:dyDescent="0.2">
      <c r="B54" s="9" t="s">
        <v>58</v>
      </c>
      <c r="C54" s="12">
        <v>0</v>
      </c>
      <c r="D54" s="35">
        <v>0</v>
      </c>
      <c r="E54" s="17">
        <f t="shared" si="3"/>
        <v>0</v>
      </c>
      <c r="F54" s="12">
        <v>0</v>
      </c>
      <c r="G54" s="12">
        <v>0</v>
      </c>
      <c r="H54" s="26">
        <f t="shared" si="4"/>
        <v>0</v>
      </c>
    </row>
    <row r="55" spans="2:8" x14ac:dyDescent="0.2">
      <c r="B55" s="9" t="s">
        <v>59</v>
      </c>
      <c r="C55" s="12">
        <v>0</v>
      </c>
      <c r="D55" s="35">
        <v>0</v>
      </c>
      <c r="E55" s="17">
        <f t="shared" si="3"/>
        <v>0</v>
      </c>
      <c r="F55" s="12">
        <v>0</v>
      </c>
      <c r="G55" s="12">
        <v>0</v>
      </c>
      <c r="H55" s="26">
        <f t="shared" si="4"/>
        <v>0</v>
      </c>
    </row>
    <row r="56" spans="2:8" ht="15" x14ac:dyDescent="0.25">
      <c r="B56" s="9" t="s">
        <v>60</v>
      </c>
      <c r="C56" s="23">
        <v>212261.37</v>
      </c>
      <c r="D56" s="34">
        <v>483738.63</v>
      </c>
      <c r="E56" s="17">
        <f t="shared" si="3"/>
        <v>696000</v>
      </c>
      <c r="F56" s="13">
        <v>696000</v>
      </c>
      <c r="G56" s="23">
        <v>0</v>
      </c>
      <c r="H56" s="26">
        <f t="shared" si="4"/>
        <v>0</v>
      </c>
    </row>
    <row r="57" spans="2:8" ht="20.100000000000001" customHeight="1" x14ac:dyDescent="0.2">
      <c r="B57" s="6" t="s">
        <v>61</v>
      </c>
      <c r="C57" s="15">
        <f>SUM(C58:C60)</f>
        <v>0</v>
      </c>
      <c r="D57" s="27">
        <f>SUM(D58:D60)</f>
        <v>0</v>
      </c>
      <c r="E57" s="16">
        <f t="shared" si="3"/>
        <v>0</v>
      </c>
      <c r="F57" s="15">
        <f>SUM(F58:F60)</f>
        <v>0</v>
      </c>
      <c r="G57" s="15">
        <f>SUM(G58:G60)</f>
        <v>0</v>
      </c>
      <c r="H57" s="27">
        <f t="shared" si="4"/>
        <v>0</v>
      </c>
    </row>
    <row r="58" spans="2:8" x14ac:dyDescent="0.2">
      <c r="B58" s="9" t="s">
        <v>62</v>
      </c>
      <c r="C58" s="12">
        <v>0</v>
      </c>
      <c r="D58" s="35">
        <v>0</v>
      </c>
      <c r="E58" s="17">
        <f t="shared" si="3"/>
        <v>0</v>
      </c>
      <c r="F58" s="12">
        <v>0</v>
      </c>
      <c r="G58" s="12">
        <v>0</v>
      </c>
      <c r="H58" s="26">
        <f t="shared" si="4"/>
        <v>0</v>
      </c>
    </row>
    <row r="59" spans="2:8" x14ac:dyDescent="0.2">
      <c r="B59" s="9" t="s">
        <v>63</v>
      </c>
      <c r="C59" s="12">
        <v>0</v>
      </c>
      <c r="D59" s="35">
        <v>0</v>
      </c>
      <c r="E59" s="17">
        <f t="shared" si="3"/>
        <v>0</v>
      </c>
      <c r="F59" s="12">
        <v>0</v>
      </c>
      <c r="G59" s="12">
        <v>0</v>
      </c>
      <c r="H59" s="29">
        <f t="shared" si="4"/>
        <v>0</v>
      </c>
    </row>
    <row r="60" spans="2:8" x14ac:dyDescent="0.2">
      <c r="B60" s="9" t="s">
        <v>64</v>
      </c>
      <c r="C60" s="12">
        <v>0</v>
      </c>
      <c r="D60" s="35">
        <v>0</v>
      </c>
      <c r="E60" s="17">
        <f t="shared" si="3"/>
        <v>0</v>
      </c>
      <c r="F60" s="12">
        <v>0</v>
      </c>
      <c r="G60" s="12">
        <v>0</v>
      </c>
      <c r="H60" s="29">
        <f t="shared" si="4"/>
        <v>0</v>
      </c>
    </row>
    <row r="61" spans="2:8" ht="20.100000000000001" customHeight="1" x14ac:dyDescent="0.2">
      <c r="B61" s="7" t="s">
        <v>65</v>
      </c>
      <c r="C61" s="15">
        <f>SUM(C62:C68)</f>
        <v>0</v>
      </c>
      <c r="D61" s="30">
        <f>SUM(D62:D68)</f>
        <v>0</v>
      </c>
      <c r="E61" s="16">
        <f t="shared" si="3"/>
        <v>0</v>
      </c>
      <c r="F61" s="15">
        <f>SUM(F62:F68)</f>
        <v>0</v>
      </c>
      <c r="G61" s="15">
        <f>SUM(G62:G68)</f>
        <v>0</v>
      </c>
      <c r="H61" s="30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35">
        <v>0</v>
      </c>
      <c r="E62" s="17">
        <f t="shared" si="3"/>
        <v>0</v>
      </c>
      <c r="F62" s="12">
        <v>0</v>
      </c>
      <c r="G62" s="12">
        <v>0</v>
      </c>
      <c r="H62" s="29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35">
        <v>0</v>
      </c>
      <c r="E63" s="17">
        <f t="shared" si="3"/>
        <v>0</v>
      </c>
      <c r="F63" s="12">
        <v>0</v>
      </c>
      <c r="G63" s="12">
        <v>0</v>
      </c>
      <c r="H63" s="29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35">
        <v>0</v>
      </c>
      <c r="E64" s="17">
        <f t="shared" si="3"/>
        <v>0</v>
      </c>
      <c r="F64" s="12">
        <v>0</v>
      </c>
      <c r="G64" s="12">
        <v>0</v>
      </c>
      <c r="H64" s="29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35">
        <v>0</v>
      </c>
      <c r="E65" s="17">
        <f t="shared" si="3"/>
        <v>0</v>
      </c>
      <c r="F65" s="12">
        <v>0</v>
      </c>
      <c r="G65" s="12">
        <v>0</v>
      </c>
      <c r="H65" s="29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35">
        <v>0</v>
      </c>
      <c r="E66" s="17">
        <f t="shared" si="3"/>
        <v>0</v>
      </c>
      <c r="F66" s="12">
        <v>0</v>
      </c>
      <c r="G66" s="12">
        <v>0</v>
      </c>
      <c r="H66" s="29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35">
        <v>0</v>
      </c>
      <c r="E67" s="17">
        <f t="shared" si="3"/>
        <v>0</v>
      </c>
      <c r="F67" s="12">
        <v>0</v>
      </c>
      <c r="G67" s="12">
        <v>0</v>
      </c>
      <c r="H67" s="29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35">
        <v>0</v>
      </c>
      <c r="E68" s="17">
        <f t="shared" si="3"/>
        <v>0</v>
      </c>
      <c r="F68" s="12">
        <v>0</v>
      </c>
      <c r="G68" s="12">
        <v>0</v>
      </c>
      <c r="H68" s="29">
        <f t="shared" si="4"/>
        <v>0</v>
      </c>
    </row>
    <row r="69" spans="2:8" ht="20.100000000000001" customHeight="1" x14ac:dyDescent="0.2">
      <c r="B69" s="7" t="s">
        <v>73</v>
      </c>
      <c r="C69" s="15">
        <f>SUM(C70:C72)</f>
        <v>0</v>
      </c>
      <c r="D69" s="30">
        <f>SUM(D70:D72)</f>
        <v>0</v>
      </c>
      <c r="E69" s="16">
        <f t="shared" si="3"/>
        <v>0</v>
      </c>
      <c r="F69" s="15">
        <f>SUM(F70:F72)</f>
        <v>0</v>
      </c>
      <c r="G69" s="16">
        <f>SUM(G70:G72)</f>
        <v>0</v>
      </c>
      <c r="H69" s="30">
        <f t="shared" si="4"/>
        <v>0</v>
      </c>
    </row>
    <row r="70" spans="2:8" x14ac:dyDescent="0.2">
      <c r="B70" s="11" t="s">
        <v>74</v>
      </c>
      <c r="C70" s="12">
        <v>0</v>
      </c>
      <c r="D70" s="35">
        <v>0</v>
      </c>
      <c r="E70" s="17">
        <f t="shared" si="3"/>
        <v>0</v>
      </c>
      <c r="F70" s="12">
        <v>0</v>
      </c>
      <c r="G70" s="13">
        <v>0</v>
      </c>
      <c r="H70" s="29">
        <f t="shared" si="4"/>
        <v>0</v>
      </c>
    </row>
    <row r="71" spans="2:8" x14ac:dyDescent="0.2">
      <c r="B71" s="11" t="s">
        <v>75</v>
      </c>
      <c r="C71" s="12">
        <v>0</v>
      </c>
      <c r="D71" s="35">
        <v>0</v>
      </c>
      <c r="E71" s="17">
        <f t="shared" si="3"/>
        <v>0</v>
      </c>
      <c r="F71" s="12">
        <v>0</v>
      </c>
      <c r="G71" s="13">
        <v>0</v>
      </c>
      <c r="H71" s="29">
        <f t="shared" si="4"/>
        <v>0</v>
      </c>
    </row>
    <row r="72" spans="2:8" x14ac:dyDescent="0.2">
      <c r="B72" s="11" t="s">
        <v>76</v>
      </c>
      <c r="C72" s="12">
        <v>0</v>
      </c>
      <c r="D72" s="35">
        <v>0</v>
      </c>
      <c r="E72" s="17">
        <f t="shared" si="3"/>
        <v>0</v>
      </c>
      <c r="F72" s="12">
        <v>0</v>
      </c>
      <c r="G72" s="13">
        <v>0</v>
      </c>
      <c r="H72" s="29">
        <f t="shared" si="4"/>
        <v>0</v>
      </c>
    </row>
    <row r="73" spans="2:8" ht="20.100000000000001" customHeight="1" x14ac:dyDescent="0.2">
      <c r="B73" s="6" t="s">
        <v>77</v>
      </c>
      <c r="C73" s="15">
        <f>SUM(C74:C80)</f>
        <v>0</v>
      </c>
      <c r="D73" s="30">
        <f>SUM(D74:D80)</f>
        <v>0</v>
      </c>
      <c r="E73" s="16">
        <f t="shared" si="3"/>
        <v>0</v>
      </c>
      <c r="F73" s="15">
        <f>SUM(F74:F80)</f>
        <v>0</v>
      </c>
      <c r="G73" s="16">
        <f>SUM(G74:G80)</f>
        <v>0</v>
      </c>
      <c r="H73" s="30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35">
        <v>0</v>
      </c>
      <c r="E74" s="17">
        <f t="shared" si="3"/>
        <v>0</v>
      </c>
      <c r="F74" s="12">
        <v>0</v>
      </c>
      <c r="G74" s="13">
        <v>0</v>
      </c>
      <c r="H74" s="29">
        <f t="shared" si="5"/>
        <v>0</v>
      </c>
    </row>
    <row r="75" spans="2:8" x14ac:dyDescent="0.2">
      <c r="B75" s="9" t="s">
        <v>79</v>
      </c>
      <c r="C75" s="12">
        <v>0</v>
      </c>
      <c r="D75" s="35">
        <v>0</v>
      </c>
      <c r="E75" s="17">
        <f t="shared" si="3"/>
        <v>0</v>
      </c>
      <c r="F75" s="12">
        <v>0</v>
      </c>
      <c r="G75" s="13">
        <v>0</v>
      </c>
      <c r="H75" s="29">
        <f t="shared" si="5"/>
        <v>0</v>
      </c>
    </row>
    <row r="76" spans="2:8" x14ac:dyDescent="0.2">
      <c r="B76" s="9" t="s">
        <v>80</v>
      </c>
      <c r="C76" s="12">
        <v>0</v>
      </c>
      <c r="D76" s="35">
        <v>0</v>
      </c>
      <c r="E76" s="17">
        <f t="shared" si="3"/>
        <v>0</v>
      </c>
      <c r="F76" s="12">
        <v>0</v>
      </c>
      <c r="G76" s="13">
        <v>0</v>
      </c>
      <c r="H76" s="29">
        <f t="shared" si="5"/>
        <v>0</v>
      </c>
    </row>
    <row r="77" spans="2:8" x14ac:dyDescent="0.2">
      <c r="B77" s="9" t="s">
        <v>81</v>
      </c>
      <c r="C77" s="12">
        <v>0</v>
      </c>
      <c r="D77" s="35">
        <v>0</v>
      </c>
      <c r="E77" s="17">
        <f t="shared" si="3"/>
        <v>0</v>
      </c>
      <c r="F77" s="12">
        <v>0</v>
      </c>
      <c r="G77" s="13">
        <v>0</v>
      </c>
      <c r="H77" s="29">
        <f t="shared" si="5"/>
        <v>0</v>
      </c>
    </row>
    <row r="78" spans="2:8" x14ac:dyDescent="0.2">
      <c r="B78" s="9" t="s">
        <v>82</v>
      </c>
      <c r="C78" s="12">
        <v>0</v>
      </c>
      <c r="D78" s="35">
        <v>0</v>
      </c>
      <c r="E78" s="17">
        <f t="shared" si="3"/>
        <v>0</v>
      </c>
      <c r="F78" s="12">
        <v>0</v>
      </c>
      <c r="G78" s="13">
        <v>0</v>
      </c>
      <c r="H78" s="29">
        <f t="shared" si="5"/>
        <v>0</v>
      </c>
    </row>
    <row r="79" spans="2:8" x14ac:dyDescent="0.2">
      <c r="B79" s="9" t="s">
        <v>83</v>
      </c>
      <c r="C79" s="12">
        <v>0</v>
      </c>
      <c r="D79" s="35">
        <v>0</v>
      </c>
      <c r="E79" s="17">
        <f t="shared" si="3"/>
        <v>0</v>
      </c>
      <c r="F79" s="12">
        <v>0</v>
      </c>
      <c r="G79" s="13">
        <v>0</v>
      </c>
      <c r="H79" s="29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35">
        <v>0</v>
      </c>
      <c r="E80" s="17">
        <v>0</v>
      </c>
      <c r="F80" s="12">
        <v>0</v>
      </c>
      <c r="G80" s="13">
        <v>0</v>
      </c>
      <c r="H80" s="29">
        <f t="shared" si="5"/>
        <v>0</v>
      </c>
    </row>
    <row r="81" spans="2:8" ht="12.75" thickBot="1" x14ac:dyDescent="0.25">
      <c r="B81" s="8" t="s">
        <v>85</v>
      </c>
      <c r="C81" s="19">
        <f>SUM(C73,C69,C61,C57,C47,C27,C37,C17,C9)</f>
        <v>60745526.000000007</v>
      </c>
      <c r="D81" s="31">
        <f>SUM(D73,D69,D61,D57,D47,D37,D27,D17,D9)</f>
        <v>3223917.36</v>
      </c>
      <c r="E81" s="33">
        <f>C81+D81</f>
        <v>63969443.360000007</v>
      </c>
      <c r="F81" s="19">
        <f>SUM(F73,F69,F61,F57,F47,F37,F17,F27,F9)</f>
        <v>63607156.328999996</v>
      </c>
      <c r="G81" s="19">
        <f>SUM(G73,G69,G61,G57,G47,G37,G27,G17,G9)</f>
        <v>61523741.865600005</v>
      </c>
      <c r="H81" s="31">
        <f t="shared" si="5"/>
        <v>362287.03100001067</v>
      </c>
    </row>
    <row r="83" spans="2:8" s="20" customFormat="1" x14ac:dyDescent="0.2"/>
    <row r="84" spans="2:8" s="20" customFormat="1" x14ac:dyDescent="0.2"/>
    <row r="85" spans="2:8" s="20" customFormat="1" x14ac:dyDescent="0.2"/>
    <row r="86" spans="2:8" s="20" customFormat="1" x14ac:dyDescent="0.2"/>
    <row r="87" spans="2:8" s="20" customFormat="1" x14ac:dyDescent="0.2"/>
    <row r="88" spans="2:8" s="20" customFormat="1" x14ac:dyDescent="0.2"/>
    <row r="89" spans="2:8" s="20" customFormat="1" x14ac:dyDescent="0.2"/>
    <row r="90" spans="2:8" s="20" customFormat="1" x14ac:dyDescent="0.2"/>
    <row r="91" spans="2:8" s="20" customFormat="1" x14ac:dyDescent="0.2"/>
    <row r="92" spans="2:8" s="20" customFormat="1" x14ac:dyDescent="0.2"/>
    <row r="93" spans="2:8" s="20" customFormat="1" x14ac:dyDescent="0.2"/>
    <row r="94" spans="2:8" s="20" customFormat="1" x14ac:dyDescent="0.2"/>
    <row r="95" spans="2:8" s="20" customFormat="1" x14ac:dyDescent="0.2"/>
    <row r="96" spans="2:8" s="20" customFormat="1" x14ac:dyDescent="0.2"/>
    <row r="97" s="20" customFormat="1" x14ac:dyDescent="0.2"/>
    <row r="98" s="20" customFormat="1" x14ac:dyDescent="0.2"/>
    <row r="99" s="20" customFormat="1" x14ac:dyDescent="0.2"/>
    <row r="100" s="20" customFormat="1" x14ac:dyDescent="0.2"/>
    <row r="101" s="20" customFormat="1" x14ac:dyDescent="0.2"/>
    <row r="102" s="20" customFormat="1" x14ac:dyDescent="0.2"/>
    <row r="103" s="20" customFormat="1" x14ac:dyDescent="0.2"/>
    <row r="104" s="20" customFormat="1" x14ac:dyDescent="0.2"/>
    <row r="105" s="20" customFormat="1" x14ac:dyDescent="0.2"/>
    <row r="106" s="20" customFormat="1" x14ac:dyDescent="0.2"/>
    <row r="107" s="20" customFormat="1" x14ac:dyDescent="0.2"/>
    <row r="108" s="20" customFormat="1" x14ac:dyDescent="0.2"/>
    <row r="109" s="20" customFormat="1" x14ac:dyDescent="0.2"/>
    <row r="110" s="20" customFormat="1" x14ac:dyDescent="0.2"/>
    <row r="111" s="20" customFormat="1" x14ac:dyDescent="0.2"/>
    <row r="112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  <row r="145" s="20" customFormat="1" x14ac:dyDescent="0.2"/>
    <row r="146" s="20" customFormat="1" x14ac:dyDescent="0.2"/>
    <row r="147" s="20" customFormat="1" x14ac:dyDescent="0.2"/>
    <row r="148" s="20" customFormat="1" x14ac:dyDescent="0.2"/>
    <row r="149" s="20" customFormat="1" x14ac:dyDescent="0.2"/>
    <row r="150" s="20" customFormat="1" x14ac:dyDescent="0.2"/>
    <row r="151" s="20" customFormat="1" x14ac:dyDescent="0.2"/>
    <row r="152" s="20" customFormat="1" x14ac:dyDescent="0.2"/>
    <row r="153" s="20" customFormat="1" x14ac:dyDescent="0.2"/>
    <row r="154" s="20" customFormat="1" x14ac:dyDescent="0.2"/>
    <row r="155" s="20" customFormat="1" x14ac:dyDescent="0.2"/>
    <row r="156" s="20" customFormat="1" x14ac:dyDescent="0.2"/>
    <row r="157" s="20" customFormat="1" x14ac:dyDescent="0.2"/>
    <row r="158" s="20" customFormat="1" x14ac:dyDescent="0.2"/>
    <row r="159" s="20" customFormat="1" x14ac:dyDescent="0.2"/>
    <row r="160" s="20" customFormat="1" x14ac:dyDescent="0.2"/>
    <row r="161" s="20" customFormat="1" x14ac:dyDescent="0.2"/>
    <row r="162" s="20" customFormat="1" x14ac:dyDescent="0.2"/>
    <row r="163" s="20" customFormat="1" x14ac:dyDescent="0.2"/>
    <row r="164" s="20" customFormat="1" x14ac:dyDescent="0.2"/>
    <row r="165" s="20" customFormat="1" x14ac:dyDescent="0.2"/>
    <row r="166" s="20" customFormat="1" x14ac:dyDescent="0.2"/>
    <row r="167" s="20" customFormat="1" x14ac:dyDescent="0.2"/>
    <row r="168" s="20" customFormat="1" x14ac:dyDescent="0.2"/>
    <row r="169" s="20" customFormat="1" x14ac:dyDescent="0.2"/>
    <row r="170" s="20" customFormat="1" x14ac:dyDescent="0.2"/>
    <row r="171" s="20" customFormat="1" x14ac:dyDescent="0.2"/>
    <row r="172" s="20" customFormat="1" x14ac:dyDescent="0.2"/>
    <row r="173" s="20" customFormat="1" x14ac:dyDescent="0.2"/>
    <row r="174" s="20" customFormat="1" x14ac:dyDescent="0.2"/>
    <row r="175" s="20" customFormat="1" x14ac:dyDescent="0.2"/>
    <row r="176" s="20" customFormat="1" x14ac:dyDescent="0.2"/>
    <row r="177" s="20" customFormat="1" x14ac:dyDescent="0.2"/>
    <row r="178" s="20" customFormat="1" x14ac:dyDescent="0.2"/>
    <row r="179" s="20" customFormat="1" x14ac:dyDescent="0.2"/>
    <row r="180" s="20" customFormat="1" x14ac:dyDescent="0.2"/>
    <row r="181" s="20" customFormat="1" x14ac:dyDescent="0.2"/>
    <row r="182" s="20" customFormat="1" x14ac:dyDescent="0.2"/>
    <row r="183" s="20" customFormat="1" x14ac:dyDescent="0.2"/>
    <row r="184" s="20" customFormat="1" x14ac:dyDescent="0.2"/>
    <row r="185" s="20" customFormat="1" x14ac:dyDescent="0.2"/>
    <row r="186" s="20" customFormat="1" x14ac:dyDescent="0.2"/>
    <row r="187" s="20" customFormat="1" x14ac:dyDescent="0.2"/>
    <row r="188" s="20" customFormat="1" x14ac:dyDescent="0.2"/>
    <row r="189" s="20" customFormat="1" x14ac:dyDescent="0.2"/>
    <row r="190" s="20" customFormat="1" x14ac:dyDescent="0.2"/>
    <row r="191" s="20" customFormat="1" x14ac:dyDescent="0.2"/>
    <row r="192" s="20" customFormat="1" x14ac:dyDescent="0.2"/>
    <row r="193" s="20" customFormat="1" x14ac:dyDescent="0.2"/>
    <row r="194" s="20" customFormat="1" x14ac:dyDescent="0.2"/>
    <row r="195" s="20" customFormat="1" x14ac:dyDescent="0.2"/>
    <row r="196" s="20" customFormat="1" x14ac:dyDescent="0.2"/>
    <row r="197" s="20" customFormat="1" x14ac:dyDescent="0.2"/>
    <row r="198" s="20" customFormat="1" x14ac:dyDescent="0.2"/>
    <row r="199" s="20" customFormat="1" x14ac:dyDescent="0.2"/>
    <row r="200" s="20" customFormat="1" x14ac:dyDescent="0.2"/>
    <row r="201" s="20" customFormat="1" x14ac:dyDescent="0.2"/>
    <row r="202" s="20" customFormat="1" x14ac:dyDescent="0.2"/>
    <row r="203" s="20" customFormat="1" x14ac:dyDescent="0.2"/>
    <row r="204" s="20" customFormat="1" x14ac:dyDescent="0.2"/>
    <row r="205" s="20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Paulina Leyva</cp:lastModifiedBy>
  <cp:lastPrinted>2025-01-27T17:13:16Z</cp:lastPrinted>
  <dcterms:created xsi:type="dcterms:W3CDTF">2019-12-04T16:22:52Z</dcterms:created>
  <dcterms:modified xsi:type="dcterms:W3CDTF">2025-01-29T21:28:55Z</dcterms:modified>
</cp:coreProperties>
</file>